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9696" windowHeight="7296" tabRatio="711" activeTab="0"/>
  </bookViews>
  <sheets>
    <sheet name="total" sheetId="1" r:id="rId1"/>
  </sheets>
  <definedNames>
    <definedName name="_xlnm.Print_Area" localSheetId="0">'total'!$A$2:$E$62</definedName>
  </definedNames>
  <calcPr fullCalcOnLoad="1"/>
</workbook>
</file>

<file path=xl/sharedStrings.xml><?xml version="1.0" encoding="utf-8"?>
<sst xmlns="http://schemas.openxmlformats.org/spreadsheetml/2006/main" count="45" uniqueCount="34">
  <si>
    <t>IMPUESTO SOBRE LOS INGRESOS BRUTOS</t>
  </si>
  <si>
    <t>NORMA LEGAL</t>
  </si>
  <si>
    <t>IMPUESTO INMOBILIARIO</t>
  </si>
  <si>
    <t>PATENTE AUTOMOTOR</t>
  </si>
  <si>
    <t>TOTAL</t>
  </si>
  <si>
    <t>APORTES SOCIALES – LEY 5110</t>
  </si>
  <si>
    <t>- en pesos -</t>
  </si>
  <si>
    <t>SELLOS</t>
  </si>
  <si>
    <t>TOTAL DE GASTOS TRIBUTARIOS</t>
  </si>
  <si>
    <t>ESTIMACIONES PARA EL AÑO 2006</t>
  </si>
  <si>
    <t>IMPUESTO</t>
  </si>
  <si>
    <t>Exenciones objetivas</t>
  </si>
  <si>
    <t>Exenciones subjetivas</t>
  </si>
  <si>
    <t>Deducciones</t>
  </si>
  <si>
    <t>Leyes especiales</t>
  </si>
  <si>
    <t>Exenciones</t>
  </si>
  <si>
    <t xml:space="preserve">Exenciones </t>
  </si>
  <si>
    <t>Art. 31 Ley 5110</t>
  </si>
  <si>
    <t xml:space="preserve">Disminución de alícuota </t>
  </si>
  <si>
    <t>Art. 28 Ley 5110</t>
  </si>
  <si>
    <t>ANEXO  II</t>
  </si>
  <si>
    <t>IMPORTE</t>
  </si>
  <si>
    <t xml:space="preserve"> Art. 159</t>
  </si>
  <si>
    <t xml:space="preserve"> Art. 160</t>
  </si>
  <si>
    <t xml:space="preserve"> Art. 154</t>
  </si>
  <si>
    <t xml:space="preserve"> Art. 114</t>
  </si>
  <si>
    <t>Código Fiscal Provincial (to.1.997)</t>
  </si>
  <si>
    <t xml:space="preserve">Ley 8478 - Dec. 3856/79 y Modif. </t>
  </si>
  <si>
    <t xml:space="preserve"> Art. 277</t>
  </si>
  <si>
    <t>Leyes Especiales</t>
  </si>
  <si>
    <t>Otras Leyes Especiales</t>
  </si>
  <si>
    <t xml:space="preserve">Leyes 9316, 6640, 6808, 9800, </t>
  </si>
  <si>
    <t>10014, 11606 y Otras</t>
  </si>
  <si>
    <t xml:space="preserve">Leyes 5356 (Art.43), 10014 y 11502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</si>
</sst>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000"/>
    <numFmt numFmtId="182" formatCode="#,###.00"/>
    <numFmt numFmtId="183" formatCode="_(* #,##0_);_(* \(#,##0\);_(* \-??_);_(@_)"/>
    <numFmt numFmtId="184" formatCode="_(* #,##0.00_);_(* \(#,##0.00\);_(* \-??_);_(@_)"/>
    <numFmt numFmtId="185" formatCode="#,###"/>
    <numFmt numFmtId="186" formatCode="#,##0.0"/>
    <numFmt numFmtId="187" formatCode="#,##0.000"/>
    <numFmt numFmtId="188" formatCode="#,###.0"/>
    <numFmt numFmtId="189" formatCode="#,###.000"/>
    <numFmt numFmtId="190" formatCode="0.0"/>
    <numFmt numFmtId="191" formatCode="_(* #,##0.0_);_(* \(#,##0.0\);_(* \-??_);_(@_)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15" applyNumberFormat="1" applyFont="1" applyFill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9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3" fontId="0" fillId="0" borderId="10" xfId="0" applyNumberFormat="1" applyFont="1" applyBorder="1" applyAlignment="1">
      <alignment/>
    </xf>
    <xf numFmtId="185" fontId="0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183" fontId="0" fillId="0" borderId="11" xfId="15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12" xfId="15" applyNumberFormat="1" applyFont="1" applyFill="1" applyBorder="1" applyAlignment="1" applyProtection="1">
      <alignment/>
      <protection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183" fontId="0" fillId="0" borderId="11" xfId="15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64"/>
  <sheetViews>
    <sheetView showGridLines="0" showZeros="0" tabSelected="1" workbookViewId="0" topLeftCell="A1">
      <selection activeCell="C16" sqref="C16"/>
    </sheetView>
  </sheetViews>
  <sheetFormatPr defaultColWidth="11.421875" defaultRowHeight="12.75"/>
  <cols>
    <col min="1" max="1" width="11.7109375" style="1" customWidth="1"/>
    <col min="2" max="2" width="5.57421875" style="1" customWidth="1"/>
    <col min="3" max="3" width="42.421875" style="1" customWidth="1"/>
    <col min="4" max="4" width="30.57421875" style="1" customWidth="1"/>
    <col min="5" max="5" width="13.140625" style="1" customWidth="1"/>
    <col min="6" max="16384" width="11.7109375" style="1" customWidth="1"/>
  </cols>
  <sheetData>
    <row r="1" ht="13.5">
      <c r="E1" s="32"/>
    </row>
    <row r="2" spans="3:5" ht="13.5">
      <c r="C2" s="2"/>
      <c r="D2" s="2"/>
      <c r="E2" s="24" t="s">
        <v>20</v>
      </c>
    </row>
    <row r="3" spans="3:4" ht="12.75">
      <c r="C3" s="2"/>
      <c r="D3" s="2"/>
    </row>
    <row r="4" spans="3:5" ht="12.75">
      <c r="C4" s="44" t="s">
        <v>8</v>
      </c>
      <c r="D4" s="44"/>
      <c r="E4" s="44"/>
    </row>
    <row r="5" spans="3:5" ht="12.75">
      <c r="C5" s="44" t="s">
        <v>9</v>
      </c>
      <c r="D5" s="44"/>
      <c r="E5" s="44"/>
    </row>
    <row r="6" spans="3:5" ht="12.75">
      <c r="C6" s="45" t="s">
        <v>6</v>
      </c>
      <c r="D6" s="45"/>
      <c r="E6" s="45"/>
    </row>
    <row r="9" spans="3:5" ht="12.75">
      <c r="C9" s="4"/>
      <c r="D9" s="4"/>
      <c r="E9" s="3"/>
    </row>
    <row r="10" spans="3:5" ht="12.75">
      <c r="C10" s="36" t="s">
        <v>10</v>
      </c>
      <c r="D10" s="36" t="s">
        <v>1</v>
      </c>
      <c r="E10" s="37" t="s">
        <v>21</v>
      </c>
    </row>
    <row r="11" spans="3:5" ht="13.5" thickBot="1">
      <c r="C11" s="6"/>
      <c r="D11" s="6"/>
      <c r="E11" s="9"/>
    </row>
    <row r="12" spans="3:5" ht="12.75">
      <c r="C12" s="10"/>
      <c r="D12" s="10"/>
      <c r="E12" s="14"/>
    </row>
    <row r="13" spans="3:5" ht="12.75">
      <c r="C13" s="33" t="s">
        <v>0</v>
      </c>
      <c r="D13" s="15"/>
      <c r="E13" s="42">
        <f>+E15+E18+E21+E24</f>
        <v>448121581.3410496</v>
      </c>
    </row>
    <row r="14" spans="3:5" ht="12.75">
      <c r="C14" s="13"/>
      <c r="D14" s="13"/>
      <c r="E14" s="18"/>
    </row>
    <row r="15" spans="3:5" ht="12.75">
      <c r="C15" s="19" t="s">
        <v>12</v>
      </c>
      <c r="D15" s="13" t="s">
        <v>26</v>
      </c>
      <c r="E15" s="18">
        <f>14296215.241152+5058783.104</f>
        <v>19354998.345151998</v>
      </c>
    </row>
    <row r="16" spans="3:5" ht="12.75">
      <c r="C16" s="20"/>
      <c r="D16" s="13" t="s">
        <v>22</v>
      </c>
      <c r="E16" s="18"/>
    </row>
    <row r="17" spans="3:5" ht="12.75">
      <c r="C17" s="21"/>
      <c r="D17" s="13"/>
      <c r="E17" s="18"/>
    </row>
    <row r="18" spans="3:5" ht="12.75">
      <c r="C18" s="20" t="s">
        <v>11</v>
      </c>
      <c r="D18" s="13" t="s">
        <v>26</v>
      </c>
      <c r="E18" s="18">
        <f>3345020.7038976+215193.615+1475867.164+16409801.143+135659841.321+59886978.917+15562600.332+1722768</f>
        <v>234278071.1958976</v>
      </c>
    </row>
    <row r="19" spans="3:5" ht="12.75">
      <c r="C19" s="20"/>
      <c r="D19" s="13" t="s">
        <v>23</v>
      </c>
      <c r="E19" s="18"/>
    </row>
    <row r="20" spans="3:5" ht="12.75">
      <c r="C20" s="20"/>
      <c r="D20" s="13"/>
      <c r="E20" s="18"/>
    </row>
    <row r="21" spans="3:5" ht="12.75">
      <c r="C21" s="20" t="s">
        <v>13</v>
      </c>
      <c r="D21" s="13" t="s">
        <v>26</v>
      </c>
      <c r="E21" s="18">
        <v>192988511.8</v>
      </c>
    </row>
    <row r="22" spans="3:5" ht="12.75">
      <c r="C22" s="20"/>
      <c r="D22" s="13" t="s">
        <v>24</v>
      </c>
      <c r="E22" s="18"/>
    </row>
    <row r="23" spans="3:5" ht="12.75">
      <c r="C23" s="20"/>
      <c r="D23" s="13"/>
      <c r="E23" s="18"/>
    </row>
    <row r="24" spans="3:5" ht="12.75">
      <c r="C24" s="20" t="s">
        <v>29</v>
      </c>
      <c r="D24" s="13" t="s">
        <v>27</v>
      </c>
      <c r="E24" s="18">
        <v>1500000</v>
      </c>
    </row>
    <row r="25" spans="3:5" ht="13.5" thickBot="1">
      <c r="C25" s="20"/>
      <c r="D25" s="13"/>
      <c r="E25" s="18"/>
    </row>
    <row r="26" spans="3:5" ht="12.75">
      <c r="C26" s="10"/>
      <c r="D26" s="10"/>
      <c r="E26" s="22"/>
    </row>
    <row r="27" spans="3:5" ht="12.75">
      <c r="C27" s="33" t="s">
        <v>2</v>
      </c>
      <c r="D27" s="15"/>
      <c r="E27" s="42">
        <f>+E29+E32+E34+1</f>
        <v>5389690.37</v>
      </c>
    </row>
    <row r="28" spans="3:5" ht="12.75">
      <c r="C28" s="17"/>
      <c r="D28" s="13"/>
      <c r="E28" s="15"/>
    </row>
    <row r="29" spans="3:5" ht="12.75">
      <c r="C29" s="20" t="s">
        <v>11</v>
      </c>
      <c r="D29" s="13" t="s">
        <v>26</v>
      </c>
      <c r="E29" s="23">
        <f>607192.1+387980.4+310702.6+887017.89+404150.63+125449.04+1902.38+7288.32+1584.83+167458.35</f>
        <v>2900726.54</v>
      </c>
    </row>
    <row r="30" spans="3:5" ht="12.75">
      <c r="C30" s="20"/>
      <c r="D30" s="13" t="s">
        <v>25</v>
      </c>
      <c r="E30" s="23"/>
    </row>
    <row r="31" spans="3:5" ht="12.75">
      <c r="C31" s="19"/>
      <c r="D31" s="13"/>
      <c r="E31" s="23"/>
    </row>
    <row r="32" spans="3:5" ht="12.75">
      <c r="C32" s="20" t="s">
        <v>29</v>
      </c>
      <c r="D32" s="13" t="s">
        <v>27</v>
      </c>
      <c r="E32" s="23">
        <v>1700000</v>
      </c>
    </row>
    <row r="33" spans="3:5" ht="12.75">
      <c r="C33" s="19"/>
      <c r="D33" s="13"/>
      <c r="E33" s="23"/>
    </row>
    <row r="34" spans="3:5" ht="12.75">
      <c r="C34" s="20" t="s">
        <v>30</v>
      </c>
      <c r="D34" s="13" t="s">
        <v>31</v>
      </c>
      <c r="E34" s="23">
        <v>788962.83</v>
      </c>
    </row>
    <row r="35" spans="3:5" ht="12.75">
      <c r="C35" s="20"/>
      <c r="D35" s="13" t="s">
        <v>32</v>
      </c>
      <c r="E35" s="23"/>
    </row>
    <row r="36" spans="3:5" ht="13.5" thickBot="1">
      <c r="C36" s="25"/>
      <c r="D36" s="13"/>
      <c r="E36" s="23"/>
    </row>
    <row r="37" spans="3:5" ht="12.75">
      <c r="C37" s="10"/>
      <c r="D37" s="10"/>
      <c r="E37" s="22"/>
    </row>
    <row r="38" spans="3:5" ht="12.75">
      <c r="C38" s="33" t="s">
        <v>3</v>
      </c>
      <c r="D38" s="15"/>
      <c r="E38" s="43">
        <f>+E40+E43+E45</f>
        <v>1584944.8</v>
      </c>
    </row>
    <row r="39" spans="3:5" ht="12.75">
      <c r="C39" s="13"/>
      <c r="D39" s="13"/>
      <c r="E39" s="18"/>
    </row>
    <row r="40" spans="3:5" ht="12.75">
      <c r="C40" s="20" t="s">
        <v>15</v>
      </c>
      <c r="D40" s="13" t="s">
        <v>26</v>
      </c>
      <c r="E40" s="41">
        <f>26357.6+3173.6+714.4+171935.2+164+20771.2+56177.6+3377.6+5240.8+6496.8+952939.2+7455</f>
        <v>1254803</v>
      </c>
    </row>
    <row r="41" spans="3:5" ht="12.75">
      <c r="C41" s="20"/>
      <c r="D41" s="13" t="s">
        <v>28</v>
      </c>
      <c r="E41" s="41"/>
    </row>
    <row r="42" spans="3:5" ht="12.75">
      <c r="C42" s="19"/>
      <c r="D42" s="13"/>
      <c r="E42" s="28"/>
    </row>
    <row r="43" spans="3:5" ht="12.75">
      <c r="C43" s="19" t="s">
        <v>14</v>
      </c>
      <c r="D43" s="13" t="s">
        <v>27</v>
      </c>
      <c r="E43" s="28">
        <f>300000</f>
        <v>300000</v>
      </c>
    </row>
    <row r="44" spans="3:5" ht="12.75">
      <c r="C44" s="19"/>
      <c r="D44" s="13"/>
      <c r="E44" s="28"/>
    </row>
    <row r="45" spans="3:5" ht="12.75">
      <c r="C45" s="19" t="s">
        <v>30</v>
      </c>
      <c r="D45" s="13" t="s">
        <v>33</v>
      </c>
      <c r="E45" s="28">
        <f>37596.8-7455</f>
        <v>30141.800000000003</v>
      </c>
    </row>
    <row r="46" spans="3:5" ht="12.75">
      <c r="C46" s="19"/>
      <c r="D46" s="13"/>
      <c r="E46" s="15"/>
    </row>
    <row r="47" spans="3:5" ht="13.5" thickBot="1">
      <c r="C47" s="19"/>
      <c r="D47" s="13"/>
      <c r="E47" s="15"/>
    </row>
    <row r="48" spans="3:5" ht="12.75">
      <c r="C48" s="14"/>
      <c r="D48" s="14"/>
      <c r="E48" s="14"/>
    </row>
    <row r="49" spans="3:5" ht="12.75">
      <c r="C49" s="34" t="s">
        <v>7</v>
      </c>
      <c r="D49" s="15"/>
      <c r="E49" s="42">
        <f>+E51</f>
        <v>1600000</v>
      </c>
    </row>
    <row r="50" spans="3:5" ht="12.75">
      <c r="C50" s="15"/>
      <c r="D50" s="15"/>
      <c r="E50" s="15"/>
    </row>
    <row r="51" spans="3:5" ht="12.75">
      <c r="C51" s="26" t="s">
        <v>29</v>
      </c>
      <c r="D51" s="13" t="s">
        <v>27</v>
      </c>
      <c r="E51" s="18">
        <v>1600000</v>
      </c>
    </row>
    <row r="52" spans="3:5" ht="13.5" thickBot="1">
      <c r="C52" s="15"/>
      <c r="D52" s="16"/>
      <c r="E52" s="30"/>
    </row>
    <row r="53" spans="3:5" ht="12.75">
      <c r="C53" s="14"/>
      <c r="D53" s="31"/>
      <c r="E53" s="29"/>
    </row>
    <row r="54" spans="3:5" ht="12.75">
      <c r="C54" s="34" t="s">
        <v>5</v>
      </c>
      <c r="D54" s="31"/>
      <c r="E54" s="42">
        <f>+E56+E58</f>
        <v>43774805</v>
      </c>
    </row>
    <row r="55" spans="3:5" ht="12.75">
      <c r="C55" s="15"/>
      <c r="D55" s="7"/>
      <c r="E55" s="5"/>
    </row>
    <row r="56" spans="3:5" ht="12.75">
      <c r="C56" s="26" t="s">
        <v>16</v>
      </c>
      <c r="D56" s="7" t="s">
        <v>17</v>
      </c>
      <c r="E56" s="8">
        <f>((((750000*2)+5680000)*1.33))*1.04</f>
        <v>9931376</v>
      </c>
    </row>
    <row r="57" spans="3:5" ht="12.75">
      <c r="C57" s="26"/>
      <c r="D57" s="7"/>
      <c r="E57" s="8"/>
    </row>
    <row r="58" spans="3:5" ht="12.75">
      <c r="C58" s="26" t="s">
        <v>18</v>
      </c>
      <c r="D58" s="7" t="s">
        <v>19</v>
      </c>
      <c r="E58" s="8">
        <f>75207620*0.45</f>
        <v>33843429</v>
      </c>
    </row>
    <row r="59" spans="3:5" ht="13.5" thickBot="1">
      <c r="C59" s="27"/>
      <c r="E59" s="35"/>
    </row>
    <row r="60" spans="3:5" ht="12.75">
      <c r="C60" s="13"/>
      <c r="D60" s="11"/>
      <c r="E60" s="12"/>
    </row>
    <row r="61" spans="3:5" ht="13.5" thickBot="1">
      <c r="C61" s="38" t="s">
        <v>4</v>
      </c>
      <c r="D61" s="39"/>
      <c r="E61" s="40">
        <f>+E13+E27+E38+E49+E54-1</f>
        <v>500471020.5110496</v>
      </c>
    </row>
    <row r="64" ht="12.75">
      <c r="C64" s="1">
        <f>C63*0.1</f>
        <v>0</v>
      </c>
    </row>
  </sheetData>
  <mergeCells count="3">
    <mergeCell ref="C4:E4"/>
    <mergeCell ref="C6:E6"/>
    <mergeCell ref="C5:E5"/>
  </mergeCells>
  <printOptions horizontalCentered="1" verticalCentered="1"/>
  <pageMargins left="0.3937007874015748" right="0.7874015748031497" top="1.5748031496062993" bottom="0.5905511811023623" header="0.11811023622047245" footer="0.11811023622047245"/>
  <pageSetup firstPageNumber="1" useFirstPageNumber="1" fitToHeight="0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almirona</dc:creator>
  <cp:keywords/>
  <dc:description/>
  <cp:lastModifiedBy>Sectorial de Informatica</cp:lastModifiedBy>
  <cp:lastPrinted>2005-09-28T13:11:59Z</cp:lastPrinted>
  <dcterms:created xsi:type="dcterms:W3CDTF">2000-10-30T18:35:53Z</dcterms:created>
  <dcterms:modified xsi:type="dcterms:W3CDTF">2005-09-28T13:07:14Z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-1078498124</vt:i4>
  </property>
  <property fmtid="{D5CDD505-2E9C-101B-9397-08002B2CF9AE}" pid="3" name="_EmailSubject">
    <vt:lpwstr>GASTOS TRIBUTARIOS</vt:lpwstr>
  </property>
  <property fmtid="{D5CDD505-2E9C-101B-9397-08002B2CF9AE}" pid="4" name="_AuthorEmail">
    <vt:lpwstr>chamorrop@hacienda.sfnet</vt:lpwstr>
  </property>
  <property fmtid="{D5CDD505-2E9C-101B-9397-08002B2CF9AE}" pid="5" name="_AuthorEmailDisplayName">
    <vt:lpwstr>Chamorro Patricia</vt:lpwstr>
  </property>
  <property fmtid="{D5CDD505-2E9C-101B-9397-08002B2CF9AE}" pid="6" name="_ReviewingToolsShownOnce">
    <vt:lpwstr/>
  </property>
</Properties>
</file>